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website sample results\"/>
    </mc:Choice>
  </mc:AlternateContent>
  <xr:revisionPtr revIDLastSave="0" documentId="13_ncr:1_{35B6EC21-F58B-4F8C-8902-AC926F6C8C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8ad2e70a-6754-41fb-9e58-180b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I3" i="1"/>
  <c r="J3" i="1"/>
</calcChain>
</file>

<file path=xl/sharedStrings.xml><?xml version="1.0" encoding="utf-8"?>
<sst xmlns="http://schemas.openxmlformats.org/spreadsheetml/2006/main" count="81" uniqueCount="25">
  <si>
    <t>EPA monitoring point</t>
  </si>
  <si>
    <t>Description 1</t>
  </si>
  <si>
    <t>Description 2</t>
  </si>
  <si>
    <t>no of samples required</t>
  </si>
  <si>
    <t>no of samples collected</t>
  </si>
  <si>
    <t>Lowest</t>
  </si>
  <si>
    <t>Mean</t>
  </si>
  <si>
    <t>Leachate Dam South</t>
  </si>
  <si>
    <t>L1</t>
  </si>
  <si>
    <t>Ammonia</t>
  </si>
  <si>
    <t>mg/L</t>
  </si>
  <si>
    <t>BOD</t>
  </si>
  <si>
    <t>Conductivity</t>
  </si>
  <si>
    <t>Siemens</t>
  </si>
  <si>
    <t>pH</t>
  </si>
  <si>
    <t>Sediment Dam</t>
  </si>
  <si>
    <t>S1</t>
  </si>
  <si>
    <t>DRY</t>
  </si>
  <si>
    <t>Leachate Dam North</t>
  </si>
  <si>
    <t>L2</t>
  </si>
  <si>
    <t>Total Suspended Solids</t>
  </si>
  <si>
    <t>Pollutant</t>
  </si>
  <si>
    <t>Highest</t>
  </si>
  <si>
    <t>Unit</t>
  </si>
  <si>
    <t>Water Quality Monitoing Data - Bermagui Waste &amp; Recycling Depot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</si>
</sst>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wrapText="1"/>
    </xf>
    <xf numFmtId="15" fontId="16" fillId="33" borderId="10" xfId="0" applyNumberFormat="1" applyFont="1" applyFill="1" applyBorder="1" applyAlignment="1">
      <alignment wrapText="1"/>
    </xf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0" fontId="0" fillId="0" borderId="0" xfId="0" applyFill="1"/>
    <xf numFmtId="0" fontId="18" fillId="0" borderId="11" xfId="0" applyFont="1" applyBorder="1" applyAlignment="1"/>
    <xf numFmtId="0" fontId="19" fillId="0" borderId="11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9.5703125" customWidth="1"/>
    <col min="3" max="3" width="12.85546875" customWidth="1"/>
    <col min="4" max="4" width="22.85546875" customWidth="1"/>
    <col min="11" max="11" width="12.140625" customWidth="1"/>
    <col min="12" max="12" width="12" customWidth="1"/>
    <col min="13" max="13" width="9.85546875" bestFit="1" customWidth="1"/>
    <col min="14" max="14" width="12.42578125" customWidth="1"/>
  </cols>
  <sheetData>
    <row r="1" spans="1:14" ht="21" x14ac:dyDescent="0.35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5" x14ac:dyDescent="0.25">
      <c r="A2" s="2" t="s">
        <v>0</v>
      </c>
      <c r="B2" s="2" t="s">
        <v>1</v>
      </c>
      <c r="C2" s="2" t="s">
        <v>2</v>
      </c>
      <c r="D2" s="2" t="s">
        <v>21</v>
      </c>
      <c r="E2" s="2" t="s">
        <v>23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22</v>
      </c>
      <c r="K2" s="3">
        <v>43803</v>
      </c>
      <c r="L2" s="3">
        <v>43965</v>
      </c>
      <c r="M2" s="3">
        <v>44074</v>
      </c>
      <c r="N2" s="3"/>
    </row>
    <row r="3" spans="1:14" x14ac:dyDescent="0.25">
      <c r="A3" s="1">
        <v>3</v>
      </c>
      <c r="B3" s="1" t="s">
        <v>7</v>
      </c>
      <c r="C3" s="1" t="s">
        <v>8</v>
      </c>
      <c r="D3" s="1" t="s">
        <v>9</v>
      </c>
      <c r="E3" s="1" t="s">
        <v>10</v>
      </c>
      <c r="F3" s="1">
        <v>4</v>
      </c>
      <c r="G3" s="1">
        <f>COUNT(K3:N3)</f>
        <v>3</v>
      </c>
      <c r="H3" s="1">
        <f>MIN(K3:N3)</f>
        <v>1.2</v>
      </c>
      <c r="I3" s="1">
        <f>AVERAGE(K3:N3)</f>
        <v>20.533333333333335</v>
      </c>
      <c r="J3" s="1">
        <f>MAX(K3:N3)</f>
        <v>47.6</v>
      </c>
      <c r="K3" s="4">
        <v>12.8</v>
      </c>
      <c r="L3" s="4">
        <v>47.6</v>
      </c>
      <c r="M3" s="4">
        <v>1.2</v>
      </c>
      <c r="N3" s="4"/>
    </row>
    <row r="4" spans="1:14" x14ac:dyDescent="0.25">
      <c r="A4" s="1">
        <v>3</v>
      </c>
      <c r="B4" s="1" t="s">
        <v>7</v>
      </c>
      <c r="C4" t="s">
        <v>8</v>
      </c>
      <c r="D4" s="1" t="s">
        <v>11</v>
      </c>
      <c r="E4" s="1" t="s">
        <v>10</v>
      </c>
      <c r="F4" s="1">
        <v>4</v>
      </c>
      <c r="G4" s="1">
        <f t="shared" ref="G4:G17" si="0">COUNT(K4:N4)</f>
        <v>3</v>
      </c>
      <c r="H4" s="1">
        <f t="shared" ref="H4:H17" si="1">MIN(K4:N4)</f>
        <v>7</v>
      </c>
      <c r="I4" s="1">
        <f t="shared" ref="I4:I17" si="2">AVERAGE(K4:N4)</f>
        <v>11.666666666666666</v>
      </c>
      <c r="J4" s="1">
        <f t="shared" ref="J4:J17" si="3">MAX(K4:N4)</f>
        <v>17</v>
      </c>
      <c r="K4" s="4">
        <v>11</v>
      </c>
      <c r="L4" s="4">
        <v>7</v>
      </c>
      <c r="M4" s="4">
        <v>17</v>
      </c>
      <c r="N4" s="4"/>
    </row>
    <row r="5" spans="1:14" x14ac:dyDescent="0.25">
      <c r="A5" s="1">
        <v>3</v>
      </c>
      <c r="B5" s="1" t="s">
        <v>7</v>
      </c>
      <c r="C5" s="1" t="s">
        <v>8</v>
      </c>
      <c r="D5" s="1" t="s">
        <v>12</v>
      </c>
      <c r="E5" s="1" t="s">
        <v>13</v>
      </c>
      <c r="F5" s="1">
        <v>4</v>
      </c>
      <c r="G5" s="1">
        <f t="shared" si="0"/>
        <v>3</v>
      </c>
      <c r="H5" s="1">
        <f t="shared" si="1"/>
        <v>532</v>
      </c>
      <c r="I5" s="1">
        <f t="shared" si="2"/>
        <v>1032.6666666666667</v>
      </c>
      <c r="J5" s="1">
        <f t="shared" si="3"/>
        <v>1670</v>
      </c>
      <c r="K5" s="4">
        <v>896</v>
      </c>
      <c r="L5" s="4">
        <v>1670</v>
      </c>
      <c r="M5" s="4">
        <v>532</v>
      </c>
      <c r="N5" s="4"/>
    </row>
    <row r="6" spans="1:14" x14ac:dyDescent="0.25">
      <c r="A6" s="1">
        <v>3</v>
      </c>
      <c r="B6" s="1" t="s">
        <v>7</v>
      </c>
      <c r="C6" t="s">
        <v>8</v>
      </c>
      <c r="D6" s="1" t="s">
        <v>14</v>
      </c>
      <c r="E6" s="1" t="s">
        <v>14</v>
      </c>
      <c r="F6" s="1">
        <v>4</v>
      </c>
      <c r="G6" s="1">
        <f t="shared" si="0"/>
        <v>3</v>
      </c>
      <c r="H6" s="1">
        <f t="shared" si="1"/>
        <v>7.11</v>
      </c>
      <c r="I6" s="1">
        <f t="shared" si="2"/>
        <v>7.4266666666666667</v>
      </c>
      <c r="J6" s="1">
        <f t="shared" si="3"/>
        <v>7.6</v>
      </c>
      <c r="K6" s="4">
        <v>7.57</v>
      </c>
      <c r="L6" s="4">
        <v>7.6</v>
      </c>
      <c r="M6" s="4">
        <v>7.11</v>
      </c>
      <c r="N6" s="4"/>
    </row>
    <row r="7" spans="1:14" x14ac:dyDescent="0.25">
      <c r="A7" s="1">
        <v>3</v>
      </c>
      <c r="B7" s="1" t="s">
        <v>7</v>
      </c>
      <c r="C7" s="1" t="s">
        <v>8</v>
      </c>
      <c r="D7" s="1" t="s">
        <v>20</v>
      </c>
      <c r="E7" s="1" t="s">
        <v>10</v>
      </c>
      <c r="F7" s="1">
        <v>4</v>
      </c>
      <c r="G7" s="1">
        <f t="shared" si="0"/>
        <v>3</v>
      </c>
      <c r="H7" s="1">
        <f t="shared" si="1"/>
        <v>10</v>
      </c>
      <c r="I7" s="1">
        <f t="shared" si="2"/>
        <v>86.333333333333329</v>
      </c>
      <c r="J7" s="1">
        <f t="shared" si="3"/>
        <v>227</v>
      </c>
      <c r="K7" s="4">
        <v>227</v>
      </c>
      <c r="L7" s="4">
        <v>10</v>
      </c>
      <c r="M7" s="4">
        <v>22</v>
      </c>
      <c r="N7" s="4"/>
    </row>
    <row r="8" spans="1:14" x14ac:dyDescent="0.25">
      <c r="A8" s="1">
        <v>4</v>
      </c>
      <c r="B8" s="1" t="s">
        <v>15</v>
      </c>
      <c r="C8" s="1" t="s">
        <v>16</v>
      </c>
      <c r="D8" s="1" t="s">
        <v>9</v>
      </c>
      <c r="E8" s="1" t="s">
        <v>10</v>
      </c>
      <c r="F8" s="1">
        <v>4</v>
      </c>
      <c r="G8" s="1">
        <f t="shared" si="0"/>
        <v>2</v>
      </c>
      <c r="H8" s="1">
        <f t="shared" si="1"/>
        <v>0</v>
      </c>
      <c r="I8" s="1">
        <f t="shared" si="2"/>
        <v>0.2</v>
      </c>
      <c r="J8" s="1">
        <f t="shared" si="3"/>
        <v>0.4</v>
      </c>
      <c r="K8" s="5" t="s">
        <v>17</v>
      </c>
      <c r="L8" s="5">
        <v>0.4</v>
      </c>
      <c r="M8" s="5">
        <v>0</v>
      </c>
      <c r="N8" s="5"/>
    </row>
    <row r="9" spans="1:14" x14ac:dyDescent="0.25">
      <c r="A9" s="1">
        <v>4</v>
      </c>
      <c r="B9" s="1" t="s">
        <v>15</v>
      </c>
      <c r="C9" s="1" t="s">
        <v>16</v>
      </c>
      <c r="D9" s="1" t="s">
        <v>11</v>
      </c>
      <c r="E9" s="1" t="s">
        <v>10</v>
      </c>
      <c r="F9" s="1">
        <v>4</v>
      </c>
      <c r="G9" s="1">
        <f t="shared" si="0"/>
        <v>2</v>
      </c>
      <c r="H9" s="1">
        <f t="shared" si="1"/>
        <v>0</v>
      </c>
      <c r="I9" s="1">
        <f t="shared" si="2"/>
        <v>1.5</v>
      </c>
      <c r="J9" s="1">
        <f t="shared" si="3"/>
        <v>3</v>
      </c>
      <c r="K9" s="5" t="s">
        <v>17</v>
      </c>
      <c r="L9" s="5">
        <v>3</v>
      </c>
      <c r="M9" s="5">
        <v>0</v>
      </c>
      <c r="N9" s="5"/>
    </row>
    <row r="10" spans="1:14" x14ac:dyDescent="0.25">
      <c r="A10" s="1">
        <v>4</v>
      </c>
      <c r="B10" s="1" t="s">
        <v>15</v>
      </c>
      <c r="C10" s="1" t="s">
        <v>16</v>
      </c>
      <c r="D10" s="1" t="s">
        <v>12</v>
      </c>
      <c r="E10" s="1" t="s">
        <v>13</v>
      </c>
      <c r="F10" s="1">
        <v>4</v>
      </c>
      <c r="G10" s="1">
        <f t="shared" si="0"/>
        <v>2</v>
      </c>
      <c r="H10" s="1">
        <f t="shared" si="1"/>
        <v>198</v>
      </c>
      <c r="I10" s="1">
        <f t="shared" si="2"/>
        <v>314</v>
      </c>
      <c r="J10" s="1">
        <f t="shared" si="3"/>
        <v>430</v>
      </c>
      <c r="K10" s="5" t="s">
        <v>17</v>
      </c>
      <c r="L10" s="5">
        <v>430</v>
      </c>
      <c r="M10" s="5">
        <v>198</v>
      </c>
      <c r="N10" s="5"/>
    </row>
    <row r="11" spans="1:14" x14ac:dyDescent="0.25">
      <c r="A11" s="1">
        <v>4</v>
      </c>
      <c r="B11" s="1" t="s">
        <v>15</v>
      </c>
      <c r="C11" s="1" t="s">
        <v>16</v>
      </c>
      <c r="D11" s="1" t="s">
        <v>14</v>
      </c>
      <c r="E11" s="1" t="s">
        <v>14</v>
      </c>
      <c r="F11" s="1">
        <v>4</v>
      </c>
      <c r="G11" s="1">
        <f t="shared" si="0"/>
        <v>2</v>
      </c>
      <c r="H11" s="1">
        <f t="shared" si="1"/>
        <v>6.75</v>
      </c>
      <c r="I11" s="1">
        <f t="shared" si="2"/>
        <v>6.835</v>
      </c>
      <c r="J11" s="1">
        <f t="shared" si="3"/>
        <v>6.92</v>
      </c>
      <c r="K11" s="5" t="s">
        <v>17</v>
      </c>
      <c r="L11" s="5">
        <v>6.92</v>
      </c>
      <c r="M11" s="5">
        <v>6.75</v>
      </c>
      <c r="N11" s="5"/>
    </row>
    <row r="12" spans="1:14" x14ac:dyDescent="0.25">
      <c r="A12" s="1">
        <v>4</v>
      </c>
      <c r="B12" s="1" t="s">
        <v>15</v>
      </c>
      <c r="C12" s="1" t="s">
        <v>16</v>
      </c>
      <c r="D12" s="1" t="s">
        <v>20</v>
      </c>
      <c r="E12" s="1" t="s">
        <v>10</v>
      </c>
      <c r="F12" s="1">
        <v>4</v>
      </c>
      <c r="G12" s="1">
        <f t="shared" si="0"/>
        <v>2</v>
      </c>
      <c r="H12" s="1">
        <f t="shared" si="1"/>
        <v>39</v>
      </c>
      <c r="I12" s="1">
        <f t="shared" si="2"/>
        <v>39.5</v>
      </c>
      <c r="J12" s="1">
        <f t="shared" si="3"/>
        <v>40</v>
      </c>
      <c r="K12" s="5" t="s">
        <v>17</v>
      </c>
      <c r="L12" s="5">
        <v>40</v>
      </c>
      <c r="M12" s="5">
        <v>39</v>
      </c>
      <c r="N12" s="5"/>
    </row>
    <row r="13" spans="1:14" x14ac:dyDescent="0.25">
      <c r="A13" s="1">
        <v>6</v>
      </c>
      <c r="B13" s="1" t="s">
        <v>18</v>
      </c>
      <c r="C13" s="1" t="s">
        <v>19</v>
      </c>
      <c r="D13" s="1" t="s">
        <v>9</v>
      </c>
      <c r="E13" s="1" t="s">
        <v>10</v>
      </c>
      <c r="F13" s="1">
        <v>4</v>
      </c>
      <c r="G13" s="1">
        <f t="shared" si="0"/>
        <v>2</v>
      </c>
      <c r="H13" s="1">
        <f t="shared" si="1"/>
        <v>0.6</v>
      </c>
      <c r="I13" s="1">
        <f t="shared" si="2"/>
        <v>2.5499999999999998</v>
      </c>
      <c r="J13" s="1">
        <f t="shared" si="3"/>
        <v>4.5</v>
      </c>
      <c r="K13" s="5" t="s">
        <v>17</v>
      </c>
      <c r="L13" s="5">
        <v>0.6</v>
      </c>
      <c r="M13" s="5">
        <v>4.5</v>
      </c>
      <c r="N13" s="5"/>
    </row>
    <row r="14" spans="1:14" x14ac:dyDescent="0.25">
      <c r="A14" s="1">
        <v>6</v>
      </c>
      <c r="B14" s="1" t="s">
        <v>18</v>
      </c>
      <c r="C14" s="1" t="s">
        <v>19</v>
      </c>
      <c r="D14" s="1" t="s">
        <v>11</v>
      </c>
      <c r="E14" s="1" t="s">
        <v>10</v>
      </c>
      <c r="F14" s="1">
        <v>4</v>
      </c>
      <c r="G14" s="1">
        <f t="shared" si="0"/>
        <v>2</v>
      </c>
      <c r="H14" s="1">
        <f t="shared" si="1"/>
        <v>0</v>
      </c>
      <c r="I14" s="1">
        <f t="shared" si="2"/>
        <v>2.5</v>
      </c>
      <c r="J14" s="1">
        <f t="shared" si="3"/>
        <v>5</v>
      </c>
      <c r="K14" s="5" t="s">
        <v>17</v>
      </c>
      <c r="L14" s="5">
        <v>0</v>
      </c>
      <c r="M14" s="5">
        <v>5</v>
      </c>
      <c r="N14" s="5"/>
    </row>
    <row r="15" spans="1:14" x14ac:dyDescent="0.25">
      <c r="A15" s="1">
        <v>6</v>
      </c>
      <c r="B15" s="1" t="s">
        <v>18</v>
      </c>
      <c r="C15" s="1" t="s">
        <v>19</v>
      </c>
      <c r="D15" s="1" t="s">
        <v>12</v>
      </c>
      <c r="E15" s="1" t="s">
        <v>13</v>
      </c>
      <c r="F15" s="1">
        <v>4</v>
      </c>
      <c r="G15" s="1">
        <f t="shared" si="0"/>
        <v>2</v>
      </c>
      <c r="H15" s="1">
        <f t="shared" si="1"/>
        <v>158</v>
      </c>
      <c r="I15" s="1">
        <f t="shared" si="2"/>
        <v>290.5</v>
      </c>
      <c r="J15" s="1">
        <f t="shared" si="3"/>
        <v>423</v>
      </c>
      <c r="K15" s="5" t="s">
        <v>17</v>
      </c>
      <c r="L15" s="5">
        <v>158</v>
      </c>
      <c r="M15" s="5">
        <v>423</v>
      </c>
      <c r="N15" s="5"/>
    </row>
    <row r="16" spans="1:14" x14ac:dyDescent="0.25">
      <c r="A16" s="1">
        <v>6</v>
      </c>
      <c r="B16" s="1" t="s">
        <v>18</v>
      </c>
      <c r="C16" s="1" t="s">
        <v>19</v>
      </c>
      <c r="D16" s="1" t="s">
        <v>14</v>
      </c>
      <c r="E16" s="1" t="s">
        <v>14</v>
      </c>
      <c r="F16" s="1">
        <v>4</v>
      </c>
      <c r="G16" s="1">
        <f t="shared" si="0"/>
        <v>2</v>
      </c>
      <c r="H16" s="1">
        <f t="shared" si="1"/>
        <v>5.88</v>
      </c>
      <c r="I16" s="1">
        <f t="shared" si="2"/>
        <v>6.6150000000000002</v>
      </c>
      <c r="J16" s="1">
        <f t="shared" si="3"/>
        <v>7.35</v>
      </c>
      <c r="K16" s="5" t="s">
        <v>17</v>
      </c>
      <c r="L16" s="5">
        <v>5.88</v>
      </c>
      <c r="M16" s="5">
        <v>7.35</v>
      </c>
      <c r="N16" s="5"/>
    </row>
    <row r="17" spans="1:14" x14ac:dyDescent="0.25">
      <c r="A17" s="1">
        <v>6</v>
      </c>
      <c r="B17" s="1" t="s">
        <v>18</v>
      </c>
      <c r="C17" s="1" t="s">
        <v>19</v>
      </c>
      <c r="D17" s="1" t="s">
        <v>20</v>
      </c>
      <c r="E17" s="1" t="s">
        <v>10</v>
      </c>
      <c r="F17" s="1">
        <v>4</v>
      </c>
      <c r="G17" s="1">
        <f t="shared" si="0"/>
        <v>2</v>
      </c>
      <c r="H17" s="1">
        <f t="shared" si="1"/>
        <v>12</v>
      </c>
      <c r="I17" s="1">
        <f t="shared" si="2"/>
        <v>14.5</v>
      </c>
      <c r="J17" s="1">
        <f t="shared" si="3"/>
        <v>17</v>
      </c>
      <c r="K17" s="5" t="s">
        <v>17</v>
      </c>
      <c r="L17" s="5">
        <v>12</v>
      </c>
      <c r="M17" s="5">
        <v>17</v>
      </c>
      <c r="N17" s="5"/>
    </row>
    <row r="18" spans="1:14" x14ac:dyDescent="0.25">
      <c r="K18" s="6"/>
      <c r="L18" s="6"/>
      <c r="M18" s="6"/>
      <c r="N18" s="6"/>
    </row>
  </sheetData>
  <sheetProtection algorithmName="SHA-512" hashValue="CxkEvo0aw1KjNG9j8aBbmbGpBKJOnARdv6JqXj9oisD3ZaWmI6B2z5J+0BLsNRwOo6l4KW9SJfh5ZS/VGMq7gg==" saltValue="IqUTe1xv39YuYVl/GgHoGg==" spinCount="100000" sheet="1" objects="1" scenarios="1" selectLockedCells="1" selectUnlockedCells="1"/>
  <mergeCells count="1">
    <mergeCell ref="A1:N1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EC8ad2e70a-6754-41fb-9e58-180be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Marsh, Kurt</dc:creator>
  <cp:lastModifiedBy>Marsh, Kurt</cp:lastModifiedBy>
  <cp:lastPrinted>2020-08-21T02:28:15Z</cp:lastPrinted>
  <dcterms:created xsi:type="dcterms:W3CDTF">2020-07-31T02:27:18Z</dcterms:created>
  <dcterms:modified xsi:type="dcterms:W3CDTF">2020-09-21T00:18:33Z</dcterms:modified>
</cp:coreProperties>
</file>