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75" yWindow="2910" windowWidth="28800" windowHeight="5805" tabRatio="941"/>
  </bookViews>
  <sheets>
    <sheet name="2018 EPA Reporting - Bermi" sheetId="36" r:id="rId1"/>
  </sheets>
  <calcPr calcId="145621"/>
</workbook>
</file>

<file path=xl/calcChain.xml><?xml version="1.0" encoding="utf-8"?>
<calcChain xmlns="http://schemas.openxmlformats.org/spreadsheetml/2006/main">
  <c r="J4" i="36" l="1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J3" i="36"/>
  <c r="I3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3" i="36"/>
</calcChain>
</file>

<file path=xl/sharedStrings.xml><?xml version="1.0" encoding="utf-8"?>
<sst xmlns="http://schemas.openxmlformats.org/spreadsheetml/2006/main" count="86" uniqueCount="27">
  <si>
    <t>EPA monitoring point</t>
  </si>
  <si>
    <t xml:space="preserve">Conductivity </t>
  </si>
  <si>
    <t>pH</t>
  </si>
  <si>
    <t>mg/L</t>
  </si>
  <si>
    <t>no of samples required</t>
  </si>
  <si>
    <t>Description 1</t>
  </si>
  <si>
    <t>Description 2</t>
  </si>
  <si>
    <t>pollutant</t>
  </si>
  <si>
    <t>unit</t>
  </si>
  <si>
    <t>no of samples collected</t>
  </si>
  <si>
    <t>Mean</t>
  </si>
  <si>
    <t>highest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</si>
  <si>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</si>
  <si>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Lowest</t>
  </si>
  <si>
    <t xml:space="preserve">Ammonia </t>
  </si>
  <si>
    <t xml:space="preserve">BOD </t>
  </si>
  <si>
    <t xml:space="preserve">Total Suspended Solids </t>
  </si>
  <si>
    <t xml:space="preserve">mg/L </t>
  </si>
  <si>
    <t>L1</t>
  </si>
  <si>
    <t xml:space="preserve">Leachate Dam South </t>
  </si>
  <si>
    <t>Sediment Dam</t>
  </si>
  <si>
    <t>S1</t>
  </si>
  <si>
    <t>L2</t>
  </si>
  <si>
    <t>Leachate Dam North</t>
  </si>
  <si>
    <t xml:space="preserve">DRY </t>
  </si>
  <si>
    <t>DRY</t>
  </si>
  <si>
    <t>Water Quality Monitoring Data - Bermagui Waste &amp; Recycling Facility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</si>
</sst>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\ mmmm\ yyyy;@"/>
    <numFmt numFmtId="165" formatCode="0.0000"/>
  </numFmts>
  <fonts count="2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Symbol"/>
      <family val="1"/>
      <charset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6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5">
    <xf numFmtId="0" fontId="0" fillId="0" borderId="0">
      <alignment vertical="top"/>
    </xf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4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5" fillId="0" borderId="0">
      <alignment vertical="top"/>
    </xf>
    <xf numFmtId="0" fontId="3" fillId="0" borderId="0"/>
    <xf numFmtId="0" fontId="25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>
      <alignment vertical="top"/>
    </xf>
    <xf numFmtId="0" fontId="0" fillId="0" borderId="0" xfId="0">
      <alignment vertical="top"/>
    </xf>
    <xf numFmtId="2" fontId="0" fillId="0" borderId="0" xfId="0" applyNumberFormat="1">
      <alignment vertical="top"/>
    </xf>
    <xf numFmtId="2" fontId="6" fillId="2" borderId="1" xfId="43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/>
    <xf numFmtId="2" fontId="5" fillId="2" borderId="1" xfId="43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vertical="top"/>
    </xf>
    <xf numFmtId="0" fontId="0" fillId="0" borderId="0" xfId="0" applyBorder="1">
      <alignment vertical="top"/>
    </xf>
    <xf numFmtId="0" fontId="0" fillId="0" borderId="0" xfId="0">
      <alignment vertical="top"/>
    </xf>
    <xf numFmtId="2" fontId="5" fillId="2" borderId="1" xfId="0" applyNumberFormat="1" applyFont="1" applyFill="1" applyBorder="1" applyAlignment="1">
      <alignment horizontal="right" vertical="top"/>
    </xf>
    <xf numFmtId="2" fontId="5" fillId="2" borderId="1" xfId="43" applyNumberFormat="1" applyFont="1" applyFill="1" applyBorder="1" applyAlignment="1">
      <alignment horizontal="right" vertical="top"/>
    </xf>
    <xf numFmtId="2" fontId="5" fillId="2" borderId="1" xfId="43" applyNumberFormat="1" applyFont="1" applyFill="1" applyBorder="1" applyAlignment="1">
      <alignment horizontal="right" vertical="top"/>
    </xf>
    <xf numFmtId="0" fontId="26" fillId="0" borderId="0" xfId="0" applyFont="1">
      <alignment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wrapText="1"/>
    </xf>
    <xf numFmtId="0" fontId="0" fillId="0" borderId="1" xfId="0" applyBorder="1">
      <alignment vertical="top"/>
    </xf>
    <xf numFmtId="0" fontId="5" fillId="0" borderId="1" xfId="0" applyFont="1" applyBorder="1">
      <alignment vertical="top"/>
    </xf>
    <xf numFmtId="2" fontId="0" fillId="0" borderId="1" xfId="0" applyNumberFormat="1" applyBorder="1">
      <alignment vertical="top"/>
    </xf>
    <xf numFmtId="0" fontId="0" fillId="0" borderId="1" xfId="0" applyFill="1" applyBorder="1" applyAlignment="1"/>
  </cellXfs>
  <cellStyles count="115">
    <cellStyle name="20% - Accent1" xfId="18" builtinId="30" customBuiltin="1"/>
    <cellStyle name="20% - Accent1 2" xfId="47"/>
    <cellStyle name="20% - Accent1 2 2" xfId="89"/>
    <cellStyle name="20% - Accent1 3" xfId="61"/>
    <cellStyle name="20% - Accent1 3 2" xfId="103"/>
    <cellStyle name="20% - Accent1 4" xfId="73"/>
    <cellStyle name="20% - Accent2" xfId="22" builtinId="34" customBuiltin="1"/>
    <cellStyle name="20% - Accent2 2" xfId="49"/>
    <cellStyle name="20% - Accent2 2 2" xfId="91"/>
    <cellStyle name="20% - Accent2 3" xfId="63"/>
    <cellStyle name="20% - Accent2 3 2" xfId="105"/>
    <cellStyle name="20% - Accent2 4" xfId="75"/>
    <cellStyle name="20% - Accent3" xfId="26" builtinId="38" customBuiltin="1"/>
    <cellStyle name="20% - Accent3 2" xfId="51"/>
    <cellStyle name="20% - Accent3 2 2" xfId="93"/>
    <cellStyle name="20% - Accent3 3" xfId="65"/>
    <cellStyle name="20% - Accent3 3 2" xfId="107"/>
    <cellStyle name="20% - Accent3 4" xfId="77"/>
    <cellStyle name="20% - Accent4" xfId="30" builtinId="42" customBuiltin="1"/>
    <cellStyle name="20% - Accent4 2" xfId="53"/>
    <cellStyle name="20% - Accent4 2 2" xfId="95"/>
    <cellStyle name="20% - Accent4 3" xfId="67"/>
    <cellStyle name="20% - Accent4 3 2" xfId="109"/>
    <cellStyle name="20% - Accent4 4" xfId="79"/>
    <cellStyle name="20% - Accent5" xfId="34" builtinId="46" customBuiltin="1"/>
    <cellStyle name="20% - Accent5 2" xfId="55"/>
    <cellStyle name="20% - Accent5 2 2" xfId="97"/>
    <cellStyle name="20% - Accent5 3" xfId="69"/>
    <cellStyle name="20% - Accent5 3 2" xfId="111"/>
    <cellStyle name="20% - Accent5 4" xfId="81"/>
    <cellStyle name="20% - Accent6" xfId="38" builtinId="50" customBuiltin="1"/>
    <cellStyle name="20% - Accent6 2" xfId="57"/>
    <cellStyle name="20% - Accent6 2 2" xfId="99"/>
    <cellStyle name="20% - Accent6 3" xfId="71"/>
    <cellStyle name="20% - Accent6 3 2" xfId="113"/>
    <cellStyle name="20% - Accent6 4" xfId="83"/>
    <cellStyle name="40% - Accent1" xfId="19" builtinId="31" customBuiltin="1"/>
    <cellStyle name="40% - Accent1 2" xfId="48"/>
    <cellStyle name="40% - Accent1 2 2" xfId="90"/>
    <cellStyle name="40% - Accent1 3" xfId="62"/>
    <cellStyle name="40% - Accent1 3 2" xfId="104"/>
    <cellStyle name="40% - Accent1 4" xfId="74"/>
    <cellStyle name="40% - Accent2" xfId="23" builtinId="35" customBuiltin="1"/>
    <cellStyle name="40% - Accent2 2" xfId="50"/>
    <cellStyle name="40% - Accent2 2 2" xfId="92"/>
    <cellStyle name="40% - Accent2 3" xfId="64"/>
    <cellStyle name="40% - Accent2 3 2" xfId="106"/>
    <cellStyle name="40% - Accent2 4" xfId="76"/>
    <cellStyle name="40% - Accent3" xfId="27" builtinId="39" customBuiltin="1"/>
    <cellStyle name="40% - Accent3 2" xfId="52"/>
    <cellStyle name="40% - Accent3 2 2" xfId="94"/>
    <cellStyle name="40% - Accent3 3" xfId="66"/>
    <cellStyle name="40% - Accent3 3 2" xfId="108"/>
    <cellStyle name="40% - Accent3 4" xfId="78"/>
    <cellStyle name="40% - Accent4" xfId="31" builtinId="43" customBuiltin="1"/>
    <cellStyle name="40% - Accent4 2" xfId="54"/>
    <cellStyle name="40% - Accent4 2 2" xfId="96"/>
    <cellStyle name="40% - Accent4 3" xfId="68"/>
    <cellStyle name="40% - Accent4 3 2" xfId="110"/>
    <cellStyle name="40% - Accent4 4" xfId="80"/>
    <cellStyle name="40% - Accent5" xfId="35" builtinId="47" customBuiltin="1"/>
    <cellStyle name="40% - Accent5 2" xfId="56"/>
    <cellStyle name="40% - Accent5 2 2" xfId="98"/>
    <cellStyle name="40% - Accent5 3" xfId="70"/>
    <cellStyle name="40% - Accent5 3 2" xfId="112"/>
    <cellStyle name="40% - Accent5 4" xfId="82"/>
    <cellStyle name="40% - Accent6" xfId="39" builtinId="51" customBuiltin="1"/>
    <cellStyle name="40% - Accent6 2" xfId="58"/>
    <cellStyle name="40% - Accent6 2 2" xfId="100"/>
    <cellStyle name="40% - Accent6 3" xfId="72"/>
    <cellStyle name="40% - Accent6 3 2" xfId="114"/>
    <cellStyle name="40% - Accent6 4" xfId="84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85"/>
    <cellStyle name="Normal 3" xfId="43"/>
    <cellStyle name="Normal 4" xfId="44"/>
    <cellStyle name="Normal 4 2" xfId="87"/>
    <cellStyle name="Normal 5" xfId="59"/>
    <cellStyle name="Normal 5 2" xfId="101"/>
    <cellStyle name="Note 2" xfId="42"/>
    <cellStyle name="Note 2 2" xfId="86"/>
    <cellStyle name="Note 3" xfId="46"/>
    <cellStyle name="Note 3 2" xfId="88"/>
    <cellStyle name="Note 4" xfId="60"/>
    <cellStyle name="Note 4 2" xfId="102"/>
    <cellStyle name="Output" xfId="10" builtinId="21" customBuiltin="1"/>
    <cellStyle name="Title" xfId="1" builtinId="15" customBuiltin="1"/>
    <cellStyle name="Title 2" xfId="45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N17"/>
    </sheetView>
  </sheetViews>
  <sheetFormatPr defaultRowHeight="12.75" x14ac:dyDescent="0.2"/>
  <cols>
    <col min="1" max="1" width="20.5703125" style="1" bestFit="1" customWidth="1"/>
    <col min="2" max="2" width="19.28515625" style="1" bestFit="1" customWidth="1"/>
    <col min="3" max="3" width="12.7109375" style="1" bestFit="1" customWidth="1"/>
    <col min="4" max="4" width="21.5703125" style="1" bestFit="1" customWidth="1"/>
    <col min="5" max="10" width="9.140625" style="1"/>
    <col min="11" max="11" width="17.7109375" style="1" bestFit="1" customWidth="1"/>
    <col min="12" max="12" width="16.42578125" style="1" bestFit="1" customWidth="1"/>
    <col min="13" max="14" width="15.85546875" style="1" bestFit="1" customWidth="1"/>
    <col min="15" max="16" width="9.140625" style="1"/>
    <col min="17" max="17" width="16.42578125" style="1" bestFit="1" customWidth="1"/>
    <col min="18" max="16384" width="9.140625" style="1"/>
  </cols>
  <sheetData>
    <row r="1" spans="1:14" s="10" customFormat="1" ht="20.25" x14ac:dyDescent="0.2">
      <c r="A1" s="14" t="s">
        <v>26</v>
      </c>
    </row>
    <row r="2" spans="1:14" ht="51" x14ac:dyDescent="0.2">
      <c r="A2" s="15" t="s">
        <v>0</v>
      </c>
      <c r="B2" s="15" t="s">
        <v>5</v>
      </c>
      <c r="C2" s="15" t="s">
        <v>6</v>
      </c>
      <c r="D2" s="16" t="s">
        <v>7</v>
      </c>
      <c r="E2" s="16" t="s">
        <v>8</v>
      </c>
      <c r="F2" s="16" t="s">
        <v>4</v>
      </c>
      <c r="G2" s="17" t="s">
        <v>9</v>
      </c>
      <c r="H2" s="18" t="s">
        <v>13</v>
      </c>
      <c r="I2" s="18" t="s">
        <v>10</v>
      </c>
      <c r="J2" s="18" t="s">
        <v>11</v>
      </c>
      <c r="K2" s="4">
        <v>43062</v>
      </c>
      <c r="L2" s="4">
        <v>43136</v>
      </c>
      <c r="M2" s="4">
        <v>43244</v>
      </c>
      <c r="N2" s="4">
        <v>43318</v>
      </c>
    </row>
    <row r="3" spans="1:14" x14ac:dyDescent="0.2">
      <c r="A3" s="19">
        <v>3</v>
      </c>
      <c r="B3" s="20" t="s">
        <v>19</v>
      </c>
      <c r="C3" s="20" t="s">
        <v>18</v>
      </c>
      <c r="D3" s="20" t="s">
        <v>14</v>
      </c>
      <c r="E3" s="20" t="s">
        <v>3</v>
      </c>
      <c r="F3" s="21">
        <v>4</v>
      </c>
      <c r="G3" s="21">
        <v>4</v>
      </c>
      <c r="H3" s="21">
        <f>MIN(K3:N3)</f>
        <v>0.8</v>
      </c>
      <c r="I3" s="21">
        <f>AVERAGE(K3:N3)</f>
        <v>4.8</v>
      </c>
      <c r="J3" s="21">
        <f>MAX(K3:N3)</f>
        <v>11.3</v>
      </c>
      <c r="K3" s="11">
        <v>5.2</v>
      </c>
      <c r="L3" s="11">
        <v>11.3</v>
      </c>
      <c r="M3" s="11">
        <v>0.8</v>
      </c>
      <c r="N3" s="11">
        <v>1.9</v>
      </c>
    </row>
    <row r="4" spans="1:14" x14ac:dyDescent="0.2">
      <c r="A4" s="19">
        <v>3</v>
      </c>
      <c r="B4" s="20" t="s">
        <v>19</v>
      </c>
      <c r="C4" s="20" t="s">
        <v>18</v>
      </c>
      <c r="D4" s="20" t="s">
        <v>15</v>
      </c>
      <c r="E4" s="20" t="s">
        <v>3</v>
      </c>
      <c r="F4" s="21">
        <v>4</v>
      </c>
      <c r="G4" s="21">
        <v>4</v>
      </c>
      <c r="H4" s="21">
        <f t="shared" ref="H4:H17" si="0">MIN(K4:N4)</f>
        <v>0</v>
      </c>
      <c r="I4" s="21">
        <f t="shared" ref="I4:I17" si="1">AVERAGE(K4:N4)</f>
        <v>21.25</v>
      </c>
      <c r="J4" s="21">
        <f t="shared" ref="J4:J17" si="2">MAX(K4:N4)</f>
        <v>37</v>
      </c>
      <c r="K4" s="11">
        <v>26</v>
      </c>
      <c r="L4" s="11">
        <v>37</v>
      </c>
      <c r="M4" s="11">
        <v>0</v>
      </c>
      <c r="N4" s="11">
        <v>22</v>
      </c>
    </row>
    <row r="5" spans="1:14" ht="15" x14ac:dyDescent="0.25">
      <c r="A5" s="19">
        <v>3</v>
      </c>
      <c r="B5" s="20" t="s">
        <v>19</v>
      </c>
      <c r="C5" s="20" t="s">
        <v>18</v>
      </c>
      <c r="D5" s="20" t="s">
        <v>1</v>
      </c>
      <c r="E5" s="22" t="s">
        <v>12</v>
      </c>
      <c r="F5" s="21">
        <v>4</v>
      </c>
      <c r="G5" s="21">
        <v>4</v>
      </c>
      <c r="H5" s="21">
        <f t="shared" si="0"/>
        <v>821</v>
      </c>
      <c r="I5" s="21">
        <f t="shared" si="1"/>
        <v>1022.75</v>
      </c>
      <c r="J5" s="21">
        <f t="shared" si="2"/>
        <v>1140</v>
      </c>
      <c r="K5" s="11">
        <v>1050</v>
      </c>
      <c r="L5" s="11">
        <v>1080</v>
      </c>
      <c r="M5" s="11">
        <v>1140</v>
      </c>
      <c r="N5" s="11">
        <v>821</v>
      </c>
    </row>
    <row r="6" spans="1:14" x14ac:dyDescent="0.2">
      <c r="A6" s="19">
        <v>3</v>
      </c>
      <c r="B6" s="20" t="s">
        <v>19</v>
      </c>
      <c r="C6" s="20" t="s">
        <v>18</v>
      </c>
      <c r="D6" s="20" t="s">
        <v>2</v>
      </c>
      <c r="E6" s="20" t="s">
        <v>2</v>
      </c>
      <c r="F6" s="21">
        <v>4</v>
      </c>
      <c r="G6" s="21">
        <v>4</v>
      </c>
      <c r="H6" s="21">
        <f t="shared" si="0"/>
        <v>7.78</v>
      </c>
      <c r="I6" s="21">
        <f t="shared" si="1"/>
        <v>7.98</v>
      </c>
      <c r="J6" s="21">
        <f t="shared" si="2"/>
        <v>8.2100000000000009</v>
      </c>
      <c r="K6" s="11">
        <v>8.2100000000000009</v>
      </c>
      <c r="L6" s="11">
        <v>7.95</v>
      </c>
      <c r="M6" s="11">
        <v>7.98</v>
      </c>
      <c r="N6" s="11">
        <v>7.78</v>
      </c>
    </row>
    <row r="7" spans="1:14" x14ac:dyDescent="0.2">
      <c r="A7" s="19">
        <v>3</v>
      </c>
      <c r="B7" s="20" t="s">
        <v>19</v>
      </c>
      <c r="C7" s="20" t="s">
        <v>18</v>
      </c>
      <c r="D7" s="20" t="s">
        <v>16</v>
      </c>
      <c r="E7" s="20" t="s">
        <v>17</v>
      </c>
      <c r="F7" s="21">
        <v>4</v>
      </c>
      <c r="G7" s="21">
        <v>4</v>
      </c>
      <c r="H7" s="21">
        <f t="shared" si="0"/>
        <v>9</v>
      </c>
      <c r="I7" s="21">
        <f t="shared" si="1"/>
        <v>31.25</v>
      </c>
      <c r="J7" s="21">
        <f t="shared" si="2"/>
        <v>53</v>
      </c>
      <c r="K7" s="11">
        <v>41</v>
      </c>
      <c r="L7" s="11">
        <v>53</v>
      </c>
      <c r="M7" s="11">
        <v>9</v>
      </c>
      <c r="N7" s="11">
        <v>22</v>
      </c>
    </row>
    <row r="8" spans="1:14" x14ac:dyDescent="0.2">
      <c r="A8" s="19">
        <v>4</v>
      </c>
      <c r="B8" s="20" t="s">
        <v>20</v>
      </c>
      <c r="C8" s="20" t="s">
        <v>21</v>
      </c>
      <c r="D8" s="20" t="s">
        <v>14</v>
      </c>
      <c r="E8" s="20" t="s">
        <v>3</v>
      </c>
      <c r="F8" s="21">
        <v>4</v>
      </c>
      <c r="G8" s="21">
        <v>2</v>
      </c>
      <c r="H8" s="21">
        <f t="shared" si="0"/>
        <v>0</v>
      </c>
      <c r="I8" s="21">
        <f t="shared" si="1"/>
        <v>0.05</v>
      </c>
      <c r="J8" s="21">
        <f t="shared" si="2"/>
        <v>0.1</v>
      </c>
      <c r="K8" s="5">
        <v>0.1</v>
      </c>
      <c r="L8" s="5">
        <v>0</v>
      </c>
      <c r="M8" s="3" t="s">
        <v>25</v>
      </c>
      <c r="N8" s="3" t="s">
        <v>24</v>
      </c>
    </row>
    <row r="9" spans="1:14" x14ac:dyDescent="0.2">
      <c r="A9" s="19">
        <v>4</v>
      </c>
      <c r="B9" s="20" t="s">
        <v>20</v>
      </c>
      <c r="C9" s="20" t="s">
        <v>21</v>
      </c>
      <c r="D9" s="20" t="s">
        <v>15</v>
      </c>
      <c r="E9" s="20" t="s">
        <v>3</v>
      </c>
      <c r="F9" s="21">
        <v>4</v>
      </c>
      <c r="G9" s="21">
        <v>2</v>
      </c>
      <c r="H9" s="21">
        <f t="shared" si="0"/>
        <v>3</v>
      </c>
      <c r="I9" s="21">
        <f t="shared" si="1"/>
        <v>3.5</v>
      </c>
      <c r="J9" s="21">
        <f t="shared" si="2"/>
        <v>4</v>
      </c>
      <c r="K9" s="5">
        <v>4</v>
      </c>
      <c r="L9" s="5">
        <v>3</v>
      </c>
      <c r="M9" s="3" t="s">
        <v>24</v>
      </c>
      <c r="N9" s="3" t="s">
        <v>24</v>
      </c>
    </row>
    <row r="10" spans="1:14" ht="15" x14ac:dyDescent="0.25">
      <c r="A10" s="19">
        <v>4</v>
      </c>
      <c r="B10" s="20" t="s">
        <v>20</v>
      </c>
      <c r="C10" s="20" t="s">
        <v>21</v>
      </c>
      <c r="D10" s="20" t="s">
        <v>1</v>
      </c>
      <c r="E10" s="22" t="s">
        <v>12</v>
      </c>
      <c r="F10" s="21">
        <v>4</v>
      </c>
      <c r="G10" s="21">
        <v>2</v>
      </c>
      <c r="H10" s="21">
        <f t="shared" si="0"/>
        <v>176</v>
      </c>
      <c r="I10" s="21">
        <f t="shared" si="1"/>
        <v>201</v>
      </c>
      <c r="J10" s="21">
        <f t="shared" si="2"/>
        <v>226</v>
      </c>
      <c r="K10" s="13">
        <v>176</v>
      </c>
      <c r="L10" s="13">
        <v>226</v>
      </c>
      <c r="M10" s="13" t="s">
        <v>25</v>
      </c>
      <c r="N10" s="3" t="s">
        <v>24</v>
      </c>
    </row>
    <row r="11" spans="1:14" x14ac:dyDescent="0.2">
      <c r="A11" s="19">
        <v>4</v>
      </c>
      <c r="B11" s="20" t="s">
        <v>20</v>
      </c>
      <c r="C11" s="20" t="s">
        <v>21</v>
      </c>
      <c r="D11" s="20" t="s">
        <v>2</v>
      </c>
      <c r="E11" s="20" t="s">
        <v>2</v>
      </c>
      <c r="F11" s="21">
        <v>4</v>
      </c>
      <c r="G11" s="21">
        <v>2</v>
      </c>
      <c r="H11" s="21">
        <f t="shared" si="0"/>
        <v>7.2</v>
      </c>
      <c r="I11" s="21">
        <f t="shared" si="1"/>
        <v>7.3250000000000002</v>
      </c>
      <c r="J11" s="21">
        <f t="shared" si="2"/>
        <v>7.45</v>
      </c>
      <c r="K11" s="5">
        <v>7.2</v>
      </c>
      <c r="L11" s="5">
        <v>7.45</v>
      </c>
      <c r="M11" s="13" t="s">
        <v>25</v>
      </c>
      <c r="N11" s="13" t="s">
        <v>25</v>
      </c>
    </row>
    <row r="12" spans="1:14" x14ac:dyDescent="0.2">
      <c r="A12" s="19">
        <v>4</v>
      </c>
      <c r="B12" s="20" t="s">
        <v>20</v>
      </c>
      <c r="C12" s="20" t="s">
        <v>21</v>
      </c>
      <c r="D12" s="20" t="s">
        <v>16</v>
      </c>
      <c r="E12" s="20" t="s">
        <v>17</v>
      </c>
      <c r="F12" s="21">
        <v>4</v>
      </c>
      <c r="G12" s="21">
        <v>2</v>
      </c>
      <c r="H12" s="21">
        <f t="shared" si="0"/>
        <v>19</v>
      </c>
      <c r="I12" s="21">
        <f t="shared" si="1"/>
        <v>62.5</v>
      </c>
      <c r="J12" s="21">
        <f t="shared" si="2"/>
        <v>106</v>
      </c>
      <c r="K12" s="12">
        <v>106</v>
      </c>
      <c r="L12" s="12">
        <v>19</v>
      </c>
      <c r="M12" s="13" t="s">
        <v>25</v>
      </c>
      <c r="N12" s="13" t="s">
        <v>25</v>
      </c>
    </row>
    <row r="13" spans="1:14" x14ac:dyDescent="0.2">
      <c r="A13" s="19">
        <v>6</v>
      </c>
      <c r="B13" s="20" t="s">
        <v>23</v>
      </c>
      <c r="C13" s="20" t="s">
        <v>22</v>
      </c>
      <c r="D13" s="20" t="s">
        <v>14</v>
      </c>
      <c r="E13" s="20" t="s">
        <v>3</v>
      </c>
      <c r="F13" s="21">
        <v>4</v>
      </c>
      <c r="G13" s="21">
        <v>3</v>
      </c>
      <c r="H13" s="21">
        <f t="shared" si="0"/>
        <v>0</v>
      </c>
      <c r="I13" s="21">
        <f t="shared" si="1"/>
        <v>3.3333333333333333E-2</v>
      </c>
      <c r="J13" s="21">
        <f t="shared" si="2"/>
        <v>0.1</v>
      </c>
      <c r="K13" s="8">
        <v>0.1</v>
      </c>
      <c r="L13" s="8">
        <v>0</v>
      </c>
      <c r="M13" s="7" t="s">
        <v>25</v>
      </c>
      <c r="N13" s="6">
        <v>0</v>
      </c>
    </row>
    <row r="14" spans="1:14" x14ac:dyDescent="0.2">
      <c r="A14" s="19">
        <v>6</v>
      </c>
      <c r="B14" s="20" t="s">
        <v>23</v>
      </c>
      <c r="C14" s="20" t="s">
        <v>22</v>
      </c>
      <c r="D14" s="20" t="s">
        <v>15</v>
      </c>
      <c r="E14" s="20" t="s">
        <v>3</v>
      </c>
      <c r="F14" s="21">
        <v>4</v>
      </c>
      <c r="G14" s="21">
        <v>3</v>
      </c>
      <c r="H14" s="21">
        <f t="shared" si="0"/>
        <v>0</v>
      </c>
      <c r="I14" s="21">
        <f t="shared" si="1"/>
        <v>1.6666666666666667</v>
      </c>
      <c r="J14" s="21">
        <f t="shared" si="2"/>
        <v>3</v>
      </c>
      <c r="K14" s="8">
        <v>3</v>
      </c>
      <c r="L14" s="8">
        <v>2</v>
      </c>
      <c r="M14" s="7" t="s">
        <v>25</v>
      </c>
      <c r="N14" s="6">
        <v>0</v>
      </c>
    </row>
    <row r="15" spans="1:14" ht="15" x14ac:dyDescent="0.25">
      <c r="A15" s="19">
        <v>6</v>
      </c>
      <c r="B15" s="20" t="s">
        <v>23</v>
      </c>
      <c r="C15" s="20" t="s">
        <v>22</v>
      </c>
      <c r="D15" s="20" t="s">
        <v>1</v>
      </c>
      <c r="E15" s="22" t="s">
        <v>12</v>
      </c>
      <c r="F15" s="21">
        <v>4</v>
      </c>
      <c r="G15" s="21">
        <v>3</v>
      </c>
      <c r="H15" s="21">
        <f t="shared" si="0"/>
        <v>145</v>
      </c>
      <c r="I15" s="21">
        <f t="shared" si="1"/>
        <v>164</v>
      </c>
      <c r="J15" s="21">
        <f t="shared" si="2"/>
        <v>186</v>
      </c>
      <c r="K15" s="8">
        <v>186</v>
      </c>
      <c r="L15" s="8">
        <v>161</v>
      </c>
      <c r="M15" s="7" t="s">
        <v>25</v>
      </c>
      <c r="N15" s="8">
        <v>145</v>
      </c>
    </row>
    <row r="16" spans="1:14" x14ac:dyDescent="0.2">
      <c r="A16" s="19">
        <v>6</v>
      </c>
      <c r="B16" s="20" t="s">
        <v>23</v>
      </c>
      <c r="C16" s="20" t="s">
        <v>22</v>
      </c>
      <c r="D16" s="20" t="s">
        <v>2</v>
      </c>
      <c r="E16" s="20" t="s">
        <v>2</v>
      </c>
      <c r="F16" s="21">
        <v>4</v>
      </c>
      <c r="G16" s="21">
        <v>3</v>
      </c>
      <c r="H16" s="21">
        <f t="shared" si="0"/>
        <v>6.79</v>
      </c>
      <c r="I16" s="21">
        <f t="shared" si="1"/>
        <v>7.06</v>
      </c>
      <c r="J16" s="21">
        <f t="shared" si="2"/>
        <v>7.44</v>
      </c>
      <c r="K16" s="8">
        <v>6.79</v>
      </c>
      <c r="L16" s="8">
        <v>7.44</v>
      </c>
      <c r="M16" s="11" t="s">
        <v>25</v>
      </c>
      <c r="N16" s="8">
        <v>6.95</v>
      </c>
    </row>
    <row r="17" spans="1:14" x14ac:dyDescent="0.2">
      <c r="A17" s="19">
        <v>6</v>
      </c>
      <c r="B17" s="20" t="s">
        <v>23</v>
      </c>
      <c r="C17" s="20" t="s">
        <v>22</v>
      </c>
      <c r="D17" s="20" t="s">
        <v>16</v>
      </c>
      <c r="E17" s="20" t="s">
        <v>17</v>
      </c>
      <c r="F17" s="21">
        <v>4</v>
      </c>
      <c r="G17" s="21">
        <v>3</v>
      </c>
      <c r="H17" s="21">
        <f t="shared" si="0"/>
        <v>4</v>
      </c>
      <c r="I17" s="21">
        <f t="shared" si="1"/>
        <v>11.333333333333334</v>
      </c>
      <c r="J17" s="21">
        <f t="shared" si="2"/>
        <v>18</v>
      </c>
      <c r="K17" s="8">
        <v>18</v>
      </c>
      <c r="L17" s="8">
        <v>4</v>
      </c>
      <c r="M17" s="11" t="s">
        <v>25</v>
      </c>
      <c r="N17" s="8">
        <v>12</v>
      </c>
    </row>
    <row r="20" spans="1:14" x14ac:dyDescent="0.2">
      <c r="B20" s="10"/>
    </row>
    <row r="21" spans="1:14" x14ac:dyDescent="0.2">
      <c r="B21" s="10"/>
      <c r="N21" s="2"/>
    </row>
    <row r="22" spans="1:14" x14ac:dyDescent="0.2">
      <c r="B22" s="10"/>
    </row>
    <row r="23" spans="1:14" x14ac:dyDescent="0.2">
      <c r="B23" s="10"/>
    </row>
    <row r="24" spans="1:14" x14ac:dyDescent="0.2">
      <c r="B24" s="9"/>
    </row>
  </sheetData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EPA Reporting - Bermi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OKeefe, Vanessa</cp:lastModifiedBy>
  <cp:lastPrinted>2019-01-16T03:41:01Z</cp:lastPrinted>
  <dcterms:created xsi:type="dcterms:W3CDTF">2010-03-29T00:40:38Z</dcterms:created>
  <dcterms:modified xsi:type="dcterms:W3CDTF">2019-01-16T03:47:42Z</dcterms:modified>
</cp:coreProperties>
</file>