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.marsh\Desktop\"/>
    </mc:Choice>
  </mc:AlternateContent>
  <xr:revisionPtr revIDLastSave="0" documentId="13_ncr:1_{62D84A03-A69F-4830-9FE8-15441E241FF8}" xr6:coauthVersionLast="47" xr6:coauthVersionMax="47" xr10:uidLastSave="{00000000-0000-0000-0000-000000000000}"/>
  <bookViews>
    <workbookView xWindow="-120" yWindow="-120" windowWidth="29040" windowHeight="15840" xr2:uid="{E7CE4157-7A45-4240-9F6F-97D2DCB1D8B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J10" i="1"/>
  <c r="I10" i="1"/>
  <c r="H10" i="1"/>
  <c r="G10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J3" i="1"/>
  <c r="I3" i="1"/>
  <c r="H3" i="1"/>
  <c r="G3" i="1"/>
</calcChain>
</file>

<file path=xl/sharedStrings.xml><?xml version="1.0" encoding="utf-8"?>
<sst xmlns="http://schemas.openxmlformats.org/spreadsheetml/2006/main" count="71" uniqueCount="24">
  <si>
    <t>Water Quality Monitoring Data - Bermagui Waste &amp; Recycling Depot 2021/2022</t>
  </si>
  <si>
    <t>EPA monitoring point</t>
  </si>
  <si>
    <t>Description 1</t>
  </si>
  <si>
    <t>Description 2</t>
  </si>
  <si>
    <t>Pollutant</t>
  </si>
  <si>
    <t>Unit</t>
  </si>
  <si>
    <t>no of samples required</t>
  </si>
  <si>
    <t>no of samples collected</t>
  </si>
  <si>
    <t>Lowest</t>
  </si>
  <si>
    <t>Mean</t>
  </si>
  <si>
    <t>Highest</t>
  </si>
  <si>
    <t>Leachate Dam South</t>
  </si>
  <si>
    <t>L1</t>
  </si>
  <si>
    <t>Ammonia</t>
  </si>
  <si>
    <t>mg/L</t>
  </si>
  <si>
    <t>BOD</t>
  </si>
  <si>
    <t>Conductivity</t>
  </si>
  <si>
    <t>Siemens</t>
  </si>
  <si>
    <t>pH</t>
  </si>
  <si>
    <t>Total Suspended Solids</t>
  </si>
  <si>
    <t>Sediment Dam</t>
  </si>
  <si>
    <t>S1</t>
  </si>
  <si>
    <t>Leachate Dam North</t>
  </si>
  <si>
    <t>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</si>
</sst>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wrapText="1"/>
    </xf>
    <xf numFmtId="15" fontId="1" fillId="2" borderId="2" xfId="0" applyNumberFormat="1" applyFont="1" applyFill="1" applyBorder="1" applyAlignment="1">
      <alignment wrapText="1"/>
    </xf>
    <xf numFmtId="0" fontId="0" fillId="0" borderId="2" xfId="0" applyBorder="1"/>
    <xf numFmtId="0" fontId="0" fillId="3" borderId="2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2" fillId="0" borderId="1" xfId="0" applyFont="1" applyBorder="1" applyAlignme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4FE5-981D-42BD-8938-53D898090538}">
  <dimension ref="A1:N17"/>
  <sheetViews>
    <sheetView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9.5703125" customWidth="1"/>
    <col min="3" max="3" width="12.85546875" customWidth="1"/>
    <col min="4" max="4" width="22.85546875" customWidth="1"/>
    <col min="11" max="11" width="12.140625" customWidth="1"/>
    <col min="12" max="12" width="12" customWidth="1"/>
    <col min="13" max="13" width="10.28515625" bestFit="1" customWidth="1"/>
    <col min="14" max="14" width="12.42578125" customWidth="1"/>
  </cols>
  <sheetData>
    <row r="1" spans="1:14" ht="2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4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>
        <v>44514</v>
      </c>
      <c r="L2" s="2">
        <v>44641</v>
      </c>
      <c r="M2" s="2">
        <v>44711</v>
      </c>
      <c r="N2" s="2">
        <v>44791</v>
      </c>
    </row>
    <row r="3" spans="1:14" x14ac:dyDescent="0.25">
      <c r="A3" s="3">
        <v>3</v>
      </c>
      <c r="B3" s="3" t="s">
        <v>11</v>
      </c>
      <c r="C3" s="3" t="s">
        <v>12</v>
      </c>
      <c r="D3" s="3" t="s">
        <v>13</v>
      </c>
      <c r="E3" s="3" t="s">
        <v>14</v>
      </c>
      <c r="F3" s="3">
        <v>4</v>
      </c>
      <c r="G3" s="3">
        <f>COUNT(K3:N3)</f>
        <v>4</v>
      </c>
      <c r="H3" s="3">
        <f>MIN(K3:N3)</f>
        <v>0</v>
      </c>
      <c r="I3" s="3">
        <f>AVERAGE(K3:N3)</f>
        <v>2.5000000000000001E-2</v>
      </c>
      <c r="J3" s="3">
        <f>MAX(K3:N3)</f>
        <v>0.1</v>
      </c>
      <c r="K3" s="4">
        <v>0</v>
      </c>
      <c r="L3" s="4">
        <v>0</v>
      </c>
      <c r="M3" s="4">
        <v>0.1</v>
      </c>
      <c r="N3" s="4">
        <v>0</v>
      </c>
    </row>
    <row r="4" spans="1:14" x14ac:dyDescent="0.25">
      <c r="A4" s="3">
        <v>3</v>
      </c>
      <c r="B4" s="3" t="s">
        <v>11</v>
      </c>
      <c r="C4" t="s">
        <v>12</v>
      </c>
      <c r="D4" s="3" t="s">
        <v>15</v>
      </c>
      <c r="E4" s="3" t="s">
        <v>14</v>
      </c>
      <c r="F4" s="3">
        <v>4</v>
      </c>
      <c r="G4" s="3">
        <f t="shared" ref="G4:G17" si="0">COUNT(K4:N4)</f>
        <v>4</v>
      </c>
      <c r="H4" s="3">
        <f t="shared" ref="H4:H17" si="1">MIN(K4:N4)</f>
        <v>0</v>
      </c>
      <c r="I4" s="3">
        <f t="shared" ref="I4:I17" si="2">AVERAGE(K4:N4)</f>
        <v>4</v>
      </c>
      <c r="J4" s="3">
        <f t="shared" ref="J4:J17" si="3">MAX(K4:N4)</f>
        <v>16</v>
      </c>
      <c r="K4" s="4">
        <v>0</v>
      </c>
      <c r="L4" s="4">
        <v>0</v>
      </c>
      <c r="M4" s="4">
        <v>16</v>
      </c>
      <c r="N4" s="4">
        <v>0</v>
      </c>
    </row>
    <row r="5" spans="1:14" x14ac:dyDescent="0.25">
      <c r="A5" s="3">
        <v>3</v>
      </c>
      <c r="B5" s="3" t="s">
        <v>11</v>
      </c>
      <c r="C5" s="3" t="s">
        <v>12</v>
      </c>
      <c r="D5" s="3" t="s">
        <v>16</v>
      </c>
      <c r="E5" s="3" t="s">
        <v>17</v>
      </c>
      <c r="F5" s="3">
        <v>4</v>
      </c>
      <c r="G5" s="3">
        <f t="shared" si="0"/>
        <v>4</v>
      </c>
      <c r="H5" s="3">
        <f t="shared" si="1"/>
        <v>317</v>
      </c>
      <c r="I5" s="3">
        <f t="shared" si="2"/>
        <v>369.75</v>
      </c>
      <c r="J5" s="3">
        <f t="shared" si="3"/>
        <v>450</v>
      </c>
      <c r="K5" s="4">
        <v>450</v>
      </c>
      <c r="L5" s="4">
        <v>344</v>
      </c>
      <c r="M5" s="4">
        <v>317</v>
      </c>
      <c r="N5" s="4">
        <v>368</v>
      </c>
    </row>
    <row r="6" spans="1:14" x14ac:dyDescent="0.25">
      <c r="A6" s="3">
        <v>3</v>
      </c>
      <c r="B6" s="3" t="s">
        <v>11</v>
      </c>
      <c r="C6" t="s">
        <v>12</v>
      </c>
      <c r="D6" s="3" t="s">
        <v>18</v>
      </c>
      <c r="E6" s="3" t="s">
        <v>18</v>
      </c>
      <c r="F6" s="3">
        <v>4</v>
      </c>
      <c r="G6" s="3">
        <f t="shared" si="0"/>
        <v>4</v>
      </c>
      <c r="H6" s="3">
        <f t="shared" si="1"/>
        <v>7.12</v>
      </c>
      <c r="I6" s="3">
        <f t="shared" si="2"/>
        <v>7.3500000000000005</v>
      </c>
      <c r="J6" s="3">
        <f t="shared" si="3"/>
        <v>7.58</v>
      </c>
      <c r="K6" s="4">
        <v>7.58</v>
      </c>
      <c r="L6" s="4">
        <v>7.22</v>
      </c>
      <c r="M6" s="4">
        <v>7.12</v>
      </c>
      <c r="N6" s="4">
        <v>7.48</v>
      </c>
    </row>
    <row r="7" spans="1:14" x14ac:dyDescent="0.25">
      <c r="A7" s="3">
        <v>3</v>
      </c>
      <c r="B7" s="3" t="s">
        <v>11</v>
      </c>
      <c r="C7" s="3" t="s">
        <v>12</v>
      </c>
      <c r="D7" s="3" t="s">
        <v>19</v>
      </c>
      <c r="E7" s="3" t="s">
        <v>14</v>
      </c>
      <c r="F7" s="3">
        <v>4</v>
      </c>
      <c r="G7" s="3">
        <f t="shared" si="0"/>
        <v>4</v>
      </c>
      <c r="H7" s="3">
        <f t="shared" si="1"/>
        <v>4</v>
      </c>
      <c r="I7" s="3">
        <f t="shared" si="2"/>
        <v>37.25</v>
      </c>
      <c r="J7" s="3">
        <f t="shared" si="3"/>
        <v>134</v>
      </c>
      <c r="K7" s="4">
        <v>6</v>
      </c>
      <c r="L7" s="4">
        <v>5</v>
      </c>
      <c r="M7" s="4">
        <v>134</v>
      </c>
      <c r="N7" s="4">
        <v>4</v>
      </c>
    </row>
    <row r="8" spans="1:14" x14ac:dyDescent="0.25">
      <c r="A8" s="5">
        <v>4</v>
      </c>
      <c r="B8" s="5" t="s">
        <v>20</v>
      </c>
      <c r="C8" s="5" t="s">
        <v>21</v>
      </c>
      <c r="D8" s="5" t="s">
        <v>13</v>
      </c>
      <c r="E8" s="5" t="s">
        <v>14</v>
      </c>
      <c r="F8" s="5">
        <v>4</v>
      </c>
      <c r="G8" s="5">
        <f t="shared" si="0"/>
        <v>4</v>
      </c>
      <c r="H8" s="5">
        <f t="shared" si="1"/>
        <v>0</v>
      </c>
      <c r="I8" s="5">
        <f t="shared" si="2"/>
        <v>0.72499999999999998</v>
      </c>
      <c r="J8" s="5">
        <f t="shared" si="3"/>
        <v>1.4</v>
      </c>
      <c r="K8" s="6">
        <v>1.4</v>
      </c>
      <c r="L8" s="6">
        <v>1.4</v>
      </c>
      <c r="M8" s="6">
        <v>0.1</v>
      </c>
      <c r="N8" s="6">
        <v>0</v>
      </c>
    </row>
    <row r="9" spans="1:14" x14ac:dyDescent="0.25">
      <c r="A9" s="5">
        <v>4</v>
      </c>
      <c r="B9" s="5" t="s">
        <v>20</v>
      </c>
      <c r="C9" s="5" t="s">
        <v>21</v>
      </c>
      <c r="D9" s="5" t="s">
        <v>15</v>
      </c>
      <c r="E9" s="5" t="s">
        <v>14</v>
      </c>
      <c r="F9" s="5">
        <v>4</v>
      </c>
      <c r="G9" s="5">
        <f t="shared" si="0"/>
        <v>4</v>
      </c>
      <c r="H9" s="5">
        <f t="shared" si="1"/>
        <v>0</v>
      </c>
      <c r="I9" s="5">
        <f t="shared" si="2"/>
        <v>1.5</v>
      </c>
      <c r="J9" s="5">
        <f t="shared" si="3"/>
        <v>6</v>
      </c>
      <c r="K9" s="6">
        <v>0</v>
      </c>
      <c r="L9" s="6">
        <v>0</v>
      </c>
      <c r="M9" s="6">
        <v>0</v>
      </c>
      <c r="N9" s="6">
        <v>6</v>
      </c>
    </row>
    <row r="10" spans="1:14" x14ac:dyDescent="0.25">
      <c r="A10" s="5">
        <v>4</v>
      </c>
      <c r="B10" s="5" t="s">
        <v>20</v>
      </c>
      <c r="C10" s="5" t="s">
        <v>21</v>
      </c>
      <c r="D10" s="5" t="s">
        <v>16</v>
      </c>
      <c r="E10" s="5" t="s">
        <v>17</v>
      </c>
      <c r="F10" s="5">
        <v>4</v>
      </c>
      <c r="G10" s="5">
        <f t="shared" si="0"/>
        <v>4</v>
      </c>
      <c r="H10" s="5">
        <f t="shared" si="1"/>
        <v>164</v>
      </c>
      <c r="I10" s="5">
        <f t="shared" si="2"/>
        <v>293.75</v>
      </c>
      <c r="J10" s="5">
        <f t="shared" si="3"/>
        <v>463</v>
      </c>
      <c r="K10" s="6">
        <v>463</v>
      </c>
      <c r="L10" s="6">
        <v>334</v>
      </c>
      <c r="M10" s="6">
        <v>164</v>
      </c>
      <c r="N10" s="6">
        <v>214</v>
      </c>
    </row>
    <row r="11" spans="1:14" x14ac:dyDescent="0.25">
      <c r="A11" s="5">
        <v>4</v>
      </c>
      <c r="B11" s="5" t="s">
        <v>20</v>
      </c>
      <c r="C11" s="5" t="s">
        <v>21</v>
      </c>
      <c r="D11" s="5" t="s">
        <v>18</v>
      </c>
      <c r="E11" s="5" t="s">
        <v>18</v>
      </c>
      <c r="F11" s="5">
        <v>4</v>
      </c>
      <c r="G11" s="5">
        <f t="shared" si="0"/>
        <v>4</v>
      </c>
      <c r="H11" s="5">
        <f t="shared" si="1"/>
        <v>6.35</v>
      </c>
      <c r="I11" s="5">
        <f t="shared" si="2"/>
        <v>6.9749999999999996</v>
      </c>
      <c r="J11" s="5">
        <f t="shared" si="3"/>
        <v>7.54</v>
      </c>
      <c r="K11" s="6">
        <v>7.54</v>
      </c>
      <c r="L11" s="6">
        <v>7.23</v>
      </c>
      <c r="M11" s="6">
        <v>6.78</v>
      </c>
      <c r="N11" s="6">
        <v>6.35</v>
      </c>
    </row>
    <row r="12" spans="1:14" x14ac:dyDescent="0.25">
      <c r="A12" s="5">
        <v>4</v>
      </c>
      <c r="B12" s="5" t="s">
        <v>20</v>
      </c>
      <c r="C12" s="5" t="s">
        <v>21</v>
      </c>
      <c r="D12" s="5" t="s">
        <v>19</v>
      </c>
      <c r="E12" s="5" t="s">
        <v>14</v>
      </c>
      <c r="F12" s="5">
        <v>4</v>
      </c>
      <c r="G12" s="5">
        <f t="shared" si="0"/>
        <v>4</v>
      </c>
      <c r="H12" s="5">
        <f t="shared" si="1"/>
        <v>8</v>
      </c>
      <c r="I12" s="5">
        <f t="shared" si="2"/>
        <v>27.25</v>
      </c>
      <c r="J12" s="5">
        <f t="shared" si="3"/>
        <v>84</v>
      </c>
      <c r="K12" s="6">
        <v>8</v>
      </c>
      <c r="L12" s="6">
        <v>8</v>
      </c>
      <c r="M12" s="6">
        <v>9</v>
      </c>
      <c r="N12" s="6">
        <v>84</v>
      </c>
    </row>
    <row r="13" spans="1:14" x14ac:dyDescent="0.25">
      <c r="A13" s="3">
        <v>6</v>
      </c>
      <c r="B13" s="3" t="s">
        <v>22</v>
      </c>
      <c r="C13" s="3" t="s">
        <v>23</v>
      </c>
      <c r="D13" s="3" t="s">
        <v>13</v>
      </c>
      <c r="E13" s="3" t="s">
        <v>14</v>
      </c>
      <c r="F13" s="3">
        <v>4</v>
      </c>
      <c r="G13" s="3">
        <f t="shared" si="0"/>
        <v>4</v>
      </c>
      <c r="H13" s="3">
        <f t="shared" si="1"/>
        <v>0</v>
      </c>
      <c r="I13" s="3">
        <f t="shared" si="2"/>
        <v>0.8</v>
      </c>
      <c r="J13" s="3">
        <f t="shared" si="3"/>
        <v>2.6</v>
      </c>
      <c r="K13" s="7">
        <v>0</v>
      </c>
      <c r="L13" s="7">
        <v>0</v>
      </c>
      <c r="M13" s="7">
        <v>2.6</v>
      </c>
      <c r="N13" s="7">
        <v>0.6</v>
      </c>
    </row>
    <row r="14" spans="1:14" x14ac:dyDescent="0.25">
      <c r="A14" s="3">
        <v>6</v>
      </c>
      <c r="B14" s="3" t="s">
        <v>22</v>
      </c>
      <c r="C14" s="3" t="s">
        <v>23</v>
      </c>
      <c r="D14" s="3" t="s">
        <v>15</v>
      </c>
      <c r="E14" s="3" t="s">
        <v>14</v>
      </c>
      <c r="F14" s="3">
        <v>4</v>
      </c>
      <c r="G14" s="3">
        <f t="shared" si="0"/>
        <v>4</v>
      </c>
      <c r="H14" s="3">
        <f t="shared" si="1"/>
        <v>0</v>
      </c>
      <c r="I14" s="3">
        <f t="shared" si="2"/>
        <v>1</v>
      </c>
      <c r="J14" s="3">
        <f t="shared" si="3"/>
        <v>4</v>
      </c>
      <c r="K14" s="7">
        <v>0</v>
      </c>
      <c r="L14" s="7">
        <v>0</v>
      </c>
      <c r="M14" s="7">
        <v>0</v>
      </c>
      <c r="N14" s="7">
        <v>4</v>
      </c>
    </row>
    <row r="15" spans="1:14" x14ac:dyDescent="0.25">
      <c r="A15" s="3">
        <v>6</v>
      </c>
      <c r="B15" s="3" t="s">
        <v>22</v>
      </c>
      <c r="C15" s="3" t="s">
        <v>23</v>
      </c>
      <c r="D15" s="3" t="s">
        <v>16</v>
      </c>
      <c r="E15" s="3" t="s">
        <v>17</v>
      </c>
      <c r="F15" s="3">
        <v>4</v>
      </c>
      <c r="G15" s="3">
        <f t="shared" si="0"/>
        <v>4</v>
      </c>
      <c r="H15" s="3">
        <f t="shared" si="1"/>
        <v>130</v>
      </c>
      <c r="I15" s="3">
        <f t="shared" si="2"/>
        <v>259</v>
      </c>
      <c r="J15" s="3">
        <f t="shared" si="3"/>
        <v>379</v>
      </c>
      <c r="K15" s="7">
        <v>170</v>
      </c>
      <c r="L15" s="7">
        <v>130</v>
      </c>
      <c r="M15" s="7">
        <v>379</v>
      </c>
      <c r="N15" s="7">
        <v>357</v>
      </c>
    </row>
    <row r="16" spans="1:14" x14ac:dyDescent="0.25">
      <c r="A16" s="3">
        <v>6</v>
      </c>
      <c r="B16" s="3" t="s">
        <v>22</v>
      </c>
      <c r="C16" s="3" t="s">
        <v>23</v>
      </c>
      <c r="D16" s="3" t="s">
        <v>18</v>
      </c>
      <c r="E16" s="3" t="s">
        <v>18</v>
      </c>
      <c r="F16" s="3">
        <v>4</v>
      </c>
      <c r="G16" s="3">
        <f t="shared" si="0"/>
        <v>4</v>
      </c>
      <c r="H16" s="3">
        <f t="shared" si="1"/>
        <v>6.29</v>
      </c>
      <c r="I16" s="3">
        <f t="shared" si="2"/>
        <v>6.9775000000000009</v>
      </c>
      <c r="J16" s="3">
        <f t="shared" si="3"/>
        <v>7.51</v>
      </c>
      <c r="K16" s="7">
        <v>6.29</v>
      </c>
      <c r="L16" s="7">
        <v>6.92</v>
      </c>
      <c r="M16" s="7">
        <v>7.19</v>
      </c>
      <c r="N16" s="7">
        <v>7.51</v>
      </c>
    </row>
    <row r="17" spans="1:14" x14ac:dyDescent="0.25">
      <c r="A17" s="3">
        <v>6</v>
      </c>
      <c r="B17" s="3" t="s">
        <v>22</v>
      </c>
      <c r="C17" s="3" t="s">
        <v>23</v>
      </c>
      <c r="D17" s="3" t="s">
        <v>19</v>
      </c>
      <c r="E17" s="3" t="s">
        <v>14</v>
      </c>
      <c r="F17" s="3">
        <v>4</v>
      </c>
      <c r="G17" s="3">
        <f t="shared" si="0"/>
        <v>4</v>
      </c>
      <c r="H17" s="3">
        <f t="shared" si="1"/>
        <v>4</v>
      </c>
      <c r="I17" s="3">
        <f t="shared" si="2"/>
        <v>17.25</v>
      </c>
      <c r="J17" s="3">
        <f t="shared" si="3"/>
        <v>28</v>
      </c>
      <c r="K17" s="7">
        <v>21</v>
      </c>
      <c r="L17" s="7">
        <v>28</v>
      </c>
      <c r="M17" s="7">
        <v>4</v>
      </c>
      <c r="N17" s="7">
        <v>16</v>
      </c>
    </row>
  </sheetData>
  <sheetProtection algorithmName="SHA-512" hashValue="uvsKp/2pj/272cUss6kXaBm4zVjc+TSYparGy7k3Hw/LqzYy0LVLuoL6I+0qdCnuUJUsQiH9A7dhcuguCSQv6A==" saltValue="ClfW2j0Vewsy803VVuPHJw==" spinCount="100000" sheet="1" objects="1" scenarios="1" selectLockedCells="1" selectUnlockedCells="1"/>
  <mergeCells count="1">
    <mergeCell ref="A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e9cdd4-0dd1-40a1-8383-e147ff9c17e9" xsi:nil="true"/>
    <TaxCatchAll xmlns="90b4fc8d-1679-46c1-9e08-20dd8239d23e" xsi:nil="true"/>
    <lcf76f155ced4ddcb4097134ff3c332f xmlns="4de9cdd4-0dd1-40a1-8383-e147ff9c17e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E1D19704AC344B5CEEDB495206F9C" ma:contentTypeVersion="17" ma:contentTypeDescription="Create a new document." ma:contentTypeScope="" ma:versionID="c957d8fb6d279dcaa90f84108b4545d0">
  <xsd:schema xmlns:xsd="http://www.w3.org/2001/XMLSchema" xmlns:xs="http://www.w3.org/2001/XMLSchema" xmlns:p="http://schemas.microsoft.com/office/2006/metadata/properties" xmlns:ns2="4de9cdd4-0dd1-40a1-8383-e147ff9c17e9" xmlns:ns3="90b4fc8d-1679-46c1-9e08-20dd8239d23e" targetNamespace="http://schemas.microsoft.com/office/2006/metadata/properties" ma:root="true" ma:fieldsID="63af7f77cef99fb8fecd2ed6c6bc4ba0" ns2:_="" ns3:_="">
    <xsd:import namespace="4de9cdd4-0dd1-40a1-8383-e147ff9c17e9"/>
    <xsd:import namespace="90b4fc8d-1679-46c1-9e08-20dd8239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9cdd4-0dd1-40a1-8383-e147ff9c17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8965dc6-d8f5-4a7f-9604-1e4c8b1e42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4fc8d-1679-46c1-9e08-20dd8239d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d49880d-0ff1-4e06-b78a-9697c509cdce}" ma:internalName="TaxCatchAll" ma:showField="CatchAllData" ma:web="90b4fc8d-1679-46c1-9e08-20dd8239d2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1A509F-B3AB-4A90-B9E5-0026A4C46B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A1FE8B-2D08-4A65-A572-3CBEB379A8C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0b4fc8d-1679-46c1-9e08-20dd8239d23e"/>
    <ds:schemaRef ds:uri="http://purl.org/dc/terms/"/>
    <ds:schemaRef ds:uri="4de9cdd4-0dd1-40a1-8383-e147ff9c17e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C6BC1C-0089-4230-817F-559FEA07E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9cdd4-0dd1-40a1-8383-e147ff9c17e9"/>
    <ds:schemaRef ds:uri="90b4fc8d-1679-46c1-9e08-20dd8239d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Marsh, Kurt</dc:creator>
  <cp:keywords/>
  <dc:description/>
  <cp:lastModifiedBy>Marsh, Kurt</cp:lastModifiedBy>
  <cp:revision/>
  <dcterms:created xsi:type="dcterms:W3CDTF">2022-07-21T00:49:49Z</dcterms:created>
  <dcterms:modified xsi:type="dcterms:W3CDTF">2022-09-16T06:20:03Z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0x01010049FE1D19704AC344B5CEEDB495206F9C</vt:lpwstr>
  </property>
  <property fmtid="{D5CDD505-2E9C-101B-9397-08002B2CF9AE}" pid="3" name="MediaServiceImageTags">
    <vt:lpwstr/>
  </property>
</Properties>
</file>